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mahama\Documents\PBEA-SIL_Instructor_Guide-Project\PBEA-SIL Project\Final Instructor Guides\Quantitative Genetics\ALAs\Module 11\"/>
    </mc:Choice>
  </mc:AlternateContent>
  <xr:revisionPtr revIDLastSave="0" documentId="8_{E8A1E075-29E0-431B-9638-40D4FB8F6F3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2" l="1"/>
  <c r="C52" i="2"/>
  <c r="E50" i="2" s="1"/>
  <c r="B53" i="2"/>
  <c r="B52" i="2"/>
  <c r="D7" i="2" s="1"/>
  <c r="E20" i="2" l="1"/>
  <c r="E46" i="2"/>
  <c r="E26" i="2"/>
  <c r="E36" i="2"/>
  <c r="E40" i="2"/>
  <c r="E4" i="2"/>
  <c r="D11" i="2"/>
  <c r="E43" i="2"/>
  <c r="E49" i="2"/>
  <c r="E11" i="2"/>
  <c r="E10" i="2"/>
  <c r="E32" i="2"/>
  <c r="E31" i="2"/>
  <c r="D23" i="2"/>
  <c r="D44" i="2"/>
  <c r="D48" i="2"/>
  <c r="D41" i="2"/>
  <c r="D2" i="2"/>
  <c r="D21" i="2"/>
  <c r="D29" i="2"/>
  <c r="D31" i="2"/>
  <c r="F31" i="2"/>
  <c r="D51" i="2"/>
  <c r="D25" i="2"/>
  <c r="F25" i="2" s="1"/>
  <c r="D18" i="2"/>
  <c r="D6" i="2"/>
  <c r="F6" i="2" s="1"/>
  <c r="D12" i="2"/>
  <c r="D35" i="2"/>
  <c r="F35" i="2" s="1"/>
  <c r="D27" i="2"/>
  <c r="E17" i="2"/>
  <c r="D40" i="2"/>
  <c r="F40" i="2" s="1"/>
  <c r="D43" i="2"/>
  <c r="F43" i="2" s="1"/>
  <c r="D20" i="2"/>
  <c r="F20" i="2" s="1"/>
  <c r="D46" i="2"/>
  <c r="F46" i="2" s="1"/>
  <c r="D32" i="2"/>
  <c r="D36" i="2"/>
  <c r="F36" i="2" s="1"/>
  <c r="D4" i="2"/>
  <c r="D28" i="2"/>
  <c r="E23" i="2"/>
  <c r="E5" i="2"/>
  <c r="E44" i="2"/>
  <c r="E48" i="2"/>
  <c r="E39" i="2"/>
  <c r="E41" i="2"/>
  <c r="E8" i="2"/>
  <c r="E2" i="2"/>
  <c r="E21" i="2"/>
  <c r="E37" i="2"/>
  <c r="E29" i="2"/>
  <c r="E34" i="2"/>
  <c r="E28" i="2"/>
  <c r="D5" i="2"/>
  <c r="F5" i="2" s="1"/>
  <c r="D39" i="2"/>
  <c r="D8" i="2"/>
  <c r="F8" i="2" s="1"/>
  <c r="D37" i="2"/>
  <c r="D34" i="2"/>
  <c r="D33" i="2"/>
  <c r="D42" i="2"/>
  <c r="D24" i="2"/>
  <c r="D38" i="2"/>
  <c r="D50" i="2"/>
  <c r="F50" i="2" s="1"/>
  <c r="E16" i="2"/>
  <c r="E19" i="2"/>
  <c r="E22" i="2"/>
  <c r="E13" i="2"/>
  <c r="E14" i="2"/>
  <c r="E47" i="2"/>
  <c r="E30" i="2"/>
  <c r="E9" i="2"/>
  <c r="E3" i="2"/>
  <c r="E15" i="2"/>
  <c r="E45" i="2"/>
  <c r="E7" i="2"/>
  <c r="F7" i="2" s="1"/>
  <c r="D26" i="2"/>
  <c r="D10" i="2"/>
  <c r="F10" i="2" s="1"/>
  <c r="D49" i="2"/>
  <c r="F49" i="2" s="1"/>
  <c r="D16" i="2"/>
  <c r="D17" i="2"/>
  <c r="F17" i="2" s="1"/>
  <c r="D19" i="2"/>
  <c r="F19" i="2" s="1"/>
  <c r="D22" i="2"/>
  <c r="F22" i="2" s="1"/>
  <c r="D13" i="2"/>
  <c r="F13" i="2" s="1"/>
  <c r="D14" i="2"/>
  <c r="F14" i="2" s="1"/>
  <c r="D47" i="2"/>
  <c r="F47" i="2" s="1"/>
  <c r="D30" i="2"/>
  <c r="F30" i="2" s="1"/>
  <c r="D9" i="2"/>
  <c r="F9" i="2" s="1"/>
  <c r="D3" i="2"/>
  <c r="F3" i="2" s="1"/>
  <c r="D15" i="2"/>
  <c r="F15" i="2" s="1"/>
  <c r="D45" i="2"/>
  <c r="F45" i="2" s="1"/>
  <c r="E51" i="2"/>
  <c r="E25" i="2"/>
  <c r="E33" i="2"/>
  <c r="E18" i="2"/>
  <c r="E6" i="2"/>
  <c r="E42" i="2"/>
  <c r="E12" i="2"/>
  <c r="E24" i="2"/>
  <c r="E35" i="2"/>
  <c r="E38" i="2"/>
  <c r="E27" i="2"/>
  <c r="F18" i="2"/>
  <c r="F32" i="2"/>
  <c r="F38" i="2" l="1"/>
  <c r="F26" i="2"/>
  <c r="F11" i="2"/>
  <c r="F51" i="2"/>
  <c r="F4" i="2"/>
  <c r="F42" i="2"/>
  <c r="F29" i="2"/>
  <c r="F27" i="2"/>
  <c r="F33" i="2"/>
  <c r="F24" i="2"/>
  <c r="F37" i="2"/>
  <c r="F12" i="2"/>
  <c r="F44" i="2"/>
  <c r="F21" i="2"/>
  <c r="F34" i="2"/>
  <c r="F48" i="2"/>
  <c r="F28" i="2"/>
  <c r="F2" i="2"/>
  <c r="F23" i="2"/>
  <c r="F16" i="2"/>
  <c r="F39" i="2"/>
  <c r="F41" i="2"/>
</calcChain>
</file>

<file path=xl/sharedStrings.xml><?xml version="1.0" encoding="utf-8"?>
<sst xmlns="http://schemas.openxmlformats.org/spreadsheetml/2006/main" count="58" uniqueCount="58">
  <si>
    <t>hyb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</si>
  <si>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</si>
  <si>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</si>
  <si>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</si>
  <si>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</si>
  <si>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</si>
  <si>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</si>
  <si>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</si>
  <si>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</si>
  <si>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</si>
  <si>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</si>
  <si>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</si>
  <si>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</si>
  <si>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</si>
  <si>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</si>
  <si>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</si>
  <si>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</si>
  <si>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</si>
  <si>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</si>
  <si>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</si>
  <si>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</si>
  <si>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</si>
  <si>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</si>
  <si>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</si>
  <si>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</si>
  <si>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</si>
  <si>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</si>
  <si>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</si>
  <si>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</si>
  <si>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</si>
  <si>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</si>
  <si>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</si>
  <si>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</si>
  <si>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</si>
  <si>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</si>
  <si>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</si>
  <si>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</si>
  <si>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</si>
  <si>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</si>
  <si>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</si>
  <si>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</si>
  <si>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</si>
  <si>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</si>
  <si>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</si>
  <si>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</si>
  <si>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</si>
  <si>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</si>
  <si>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</si>
  <si>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</si>
  <si>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</si>
  <si>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</si>
  <si>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Mean</t>
  </si>
  <si>
    <t>SD</t>
  </si>
  <si>
    <t>Standardize t1</t>
  </si>
  <si>
    <t>Standardize t2</t>
  </si>
  <si>
    <t>lsmean t1</t>
  </si>
  <si>
    <t>lsmean t2</t>
  </si>
  <si>
    <t>Selection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</si>
</sst>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18" fillId="0" borderId="0" xfId="0" applyFont="1"/>
    <xf numFmtId="2" fontId="18" fillId="0" borderId="0" xfId="0" applyNumberFormat="1" applyFont="1"/>
    <xf numFmtId="2" fontId="0" fillId="0" borderId="0" xfId="0" applyNumberFormat="1" applyFill="1"/>
    <xf numFmtId="2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E39DB-0439-D04B-8D70-B3343911B3A0}">
  <dimension ref="A1:K53"/>
  <sheetViews>
    <sheetView tabSelected="1" workbookViewId="0">
      <selection activeCell="B1" sqref="B1"/>
    </sheetView>
  </sheetViews>
  <sheetFormatPr defaultColWidth="10.6640625" defaultRowHeight="15.5" x14ac:dyDescent="0.35"/>
  <cols>
    <col min="2" max="2" width="12.1640625" bestFit="1" customWidth="1"/>
    <col min="3" max="3" width="10.83203125" style="2"/>
    <col min="4" max="4" width="14.33203125" customWidth="1"/>
    <col min="5" max="5" width="14.5" customWidth="1"/>
  </cols>
  <sheetData>
    <row r="1" spans="1:11" x14ac:dyDescent="0.35">
      <c r="A1" t="s">
        <v>0</v>
      </c>
      <c r="B1" t="s">
        <v>55</v>
      </c>
      <c r="C1" s="2" t="s">
        <v>56</v>
      </c>
      <c r="D1" t="s">
        <v>53</v>
      </c>
      <c r="E1" t="s">
        <v>54</v>
      </c>
      <c r="F1" t="s">
        <v>57</v>
      </c>
    </row>
    <row r="2" spans="1:11" x14ac:dyDescent="0.35">
      <c r="A2" s="1" t="s">
        <v>22</v>
      </c>
      <c r="B2" s="4">
        <v>3158.2024176250002</v>
      </c>
      <c r="C2" s="3">
        <v>723.90969141250002</v>
      </c>
      <c r="D2" s="5">
        <f t="shared" ref="D2:D33" si="0">STANDARDIZE(B2,B$52,B$53)</f>
        <v>1.5817370182898773</v>
      </c>
      <c r="E2" s="5">
        <f t="shared" ref="E2:E33" si="1">STANDARDIZE(C2,C$52,C$53)</f>
        <v>2.3046818907863273</v>
      </c>
      <c r="F2" s="5">
        <f t="shared" ref="F2:F33" si="2">(5*D2)+(5*E2)</f>
        <v>19.432094545381023</v>
      </c>
    </row>
    <row r="3" spans="1:11" x14ac:dyDescent="0.35">
      <c r="A3" t="s">
        <v>15</v>
      </c>
      <c r="B3" s="5">
        <v>2873.3674679999999</v>
      </c>
      <c r="C3" s="3">
        <v>727.96354382499999</v>
      </c>
      <c r="D3" s="5">
        <f t="shared" si="0"/>
        <v>0.95597281902182507</v>
      </c>
      <c r="E3" s="5">
        <f t="shared" si="1"/>
        <v>2.3834332487641192</v>
      </c>
      <c r="F3" s="5">
        <f t="shared" si="2"/>
        <v>16.697030338929721</v>
      </c>
    </row>
    <row r="4" spans="1:11" x14ac:dyDescent="0.35">
      <c r="A4" s="1" t="s">
        <v>12</v>
      </c>
      <c r="B4" s="4">
        <v>2983.9250053750002</v>
      </c>
      <c r="C4" s="3">
        <v>683.97601658749898</v>
      </c>
      <c r="D4" s="5">
        <f t="shared" si="0"/>
        <v>1.1988606701777231</v>
      </c>
      <c r="E4" s="5">
        <f t="shared" si="1"/>
        <v>1.5289182956896314</v>
      </c>
      <c r="F4" s="5">
        <f t="shared" si="2"/>
        <v>13.638894829336774</v>
      </c>
    </row>
    <row r="5" spans="1:11" x14ac:dyDescent="0.35">
      <c r="A5" t="s">
        <v>46</v>
      </c>
      <c r="B5" s="5">
        <v>2892.7405454999998</v>
      </c>
      <c r="C5" s="3">
        <v>679.78046507500005</v>
      </c>
      <c r="D5" s="5">
        <f t="shared" si="0"/>
        <v>0.99853423343078673</v>
      </c>
      <c r="E5" s="5">
        <f t="shared" si="1"/>
        <v>1.447414248315763</v>
      </c>
      <c r="F5" s="5">
        <f t="shared" si="2"/>
        <v>12.229742408732749</v>
      </c>
    </row>
    <row r="6" spans="1:11" x14ac:dyDescent="0.35">
      <c r="A6" s="1" t="s">
        <v>33</v>
      </c>
      <c r="B6" s="4">
        <v>3039.171097375</v>
      </c>
      <c r="C6" s="3">
        <v>661.3200951</v>
      </c>
      <c r="D6" s="5">
        <f t="shared" si="0"/>
        <v>1.3202328071594509</v>
      </c>
      <c r="E6" s="5">
        <f t="shared" si="1"/>
        <v>1.0887975409534005</v>
      </c>
      <c r="F6" s="5">
        <f t="shared" si="2"/>
        <v>12.045151740564258</v>
      </c>
    </row>
    <row r="7" spans="1:11" x14ac:dyDescent="0.35">
      <c r="A7" t="s">
        <v>3</v>
      </c>
      <c r="B7" s="5">
        <v>2846.7791097499999</v>
      </c>
      <c r="C7" s="3">
        <v>674.07214317499904</v>
      </c>
      <c r="D7" s="5">
        <f t="shared" si="0"/>
        <v>0.89755989345890441</v>
      </c>
      <c r="E7" s="5">
        <f t="shared" si="1"/>
        <v>1.3365226677507411</v>
      </c>
      <c r="F7" s="5">
        <f t="shared" si="2"/>
        <v>11.170412806048228</v>
      </c>
    </row>
    <row r="8" spans="1:11" x14ac:dyDescent="0.35">
      <c r="A8" s="1" t="s">
        <v>26</v>
      </c>
      <c r="B8" s="4">
        <v>3063.7179256250001</v>
      </c>
      <c r="C8" s="3">
        <v>646.18516146249999</v>
      </c>
      <c r="D8" s="5">
        <f t="shared" si="0"/>
        <v>1.3741606216522111</v>
      </c>
      <c r="E8" s="5">
        <f t="shared" si="1"/>
        <v>0.79478176149835722</v>
      </c>
      <c r="F8" s="5">
        <f t="shared" si="2"/>
        <v>10.844711915752843</v>
      </c>
    </row>
    <row r="9" spans="1:11" x14ac:dyDescent="0.35">
      <c r="A9" t="s">
        <v>19</v>
      </c>
      <c r="B9" s="5">
        <v>2907.5638484999999</v>
      </c>
      <c r="C9" s="3">
        <v>652.419422862499</v>
      </c>
      <c r="D9" s="5">
        <f t="shared" si="0"/>
        <v>1.0311000837399393</v>
      </c>
      <c r="E9" s="5">
        <f t="shared" si="1"/>
        <v>0.91589040120230836</v>
      </c>
      <c r="F9" s="5">
        <f t="shared" si="2"/>
        <v>9.7349524247112385</v>
      </c>
      <c r="K9" s="1"/>
    </row>
    <row r="10" spans="1:11" x14ac:dyDescent="0.35">
      <c r="A10" t="s">
        <v>36</v>
      </c>
      <c r="B10" s="5">
        <v>2979.3123783750002</v>
      </c>
      <c r="C10" s="3">
        <v>642.75929712499999</v>
      </c>
      <c r="D10" s="5">
        <f t="shared" si="0"/>
        <v>1.188727023148181</v>
      </c>
      <c r="E10" s="5">
        <f t="shared" si="1"/>
        <v>0.72822988901431784</v>
      </c>
      <c r="F10" s="5">
        <f t="shared" si="2"/>
        <v>9.5847845608124942</v>
      </c>
    </row>
    <row r="11" spans="1:11" x14ac:dyDescent="0.35">
      <c r="A11" s="1" t="s">
        <v>8</v>
      </c>
      <c r="B11" s="4">
        <v>3411.267398125</v>
      </c>
      <c r="C11" s="3">
        <v>585.54527898749905</v>
      </c>
      <c r="D11" s="5">
        <f t="shared" si="0"/>
        <v>2.1377046237184083</v>
      </c>
      <c r="E11" s="5">
        <f t="shared" si="1"/>
        <v>-0.38322686007724632</v>
      </c>
      <c r="F11" s="5">
        <f t="shared" si="2"/>
        <v>8.7723888182058101</v>
      </c>
    </row>
    <row r="12" spans="1:11" x14ac:dyDescent="0.35">
      <c r="A12" t="s">
        <v>25</v>
      </c>
      <c r="B12" s="5">
        <v>2844.2897218749999</v>
      </c>
      <c r="C12" s="3">
        <v>641.03921916249999</v>
      </c>
      <c r="D12" s="5">
        <f t="shared" si="0"/>
        <v>0.89209086723049447</v>
      </c>
      <c r="E12" s="5">
        <f t="shared" si="1"/>
        <v>0.69481513643061132</v>
      </c>
      <c r="F12" s="5">
        <f t="shared" si="2"/>
        <v>7.9345300183055292</v>
      </c>
    </row>
    <row r="13" spans="1:11" x14ac:dyDescent="0.35">
      <c r="A13" t="s">
        <v>35</v>
      </c>
      <c r="B13" s="5">
        <v>2376.5653191249999</v>
      </c>
      <c r="C13" s="3">
        <v>692.15679283749898</v>
      </c>
      <c r="D13" s="5">
        <f t="shared" si="0"/>
        <v>-0.13546978412326929</v>
      </c>
      <c r="E13" s="5">
        <f t="shared" si="1"/>
        <v>1.6878405191562393</v>
      </c>
      <c r="F13" s="5">
        <f t="shared" si="2"/>
        <v>7.7618536751648506</v>
      </c>
      <c r="K13" s="1"/>
    </row>
    <row r="14" spans="1:11" x14ac:dyDescent="0.35">
      <c r="A14" t="s">
        <v>31</v>
      </c>
      <c r="B14" s="5">
        <v>2789.152895875</v>
      </c>
      <c r="C14" s="3">
        <v>633.36941983749898</v>
      </c>
      <c r="D14" s="5">
        <f t="shared" si="0"/>
        <v>0.77095878067476675</v>
      </c>
      <c r="E14" s="5">
        <f t="shared" si="1"/>
        <v>0.54581930461430317</v>
      </c>
      <c r="F14" s="5">
        <f t="shared" si="2"/>
        <v>6.5838904264453504</v>
      </c>
    </row>
    <row r="15" spans="1:11" x14ac:dyDescent="0.35">
      <c r="A15" t="s">
        <v>11</v>
      </c>
      <c r="B15" s="5">
        <v>2704.825488125</v>
      </c>
      <c r="C15" s="3">
        <v>639.20985752499996</v>
      </c>
      <c r="D15" s="5">
        <f t="shared" si="0"/>
        <v>0.5856968496634829</v>
      </c>
      <c r="E15" s="5">
        <f t="shared" si="1"/>
        <v>0.65927740626032105</v>
      </c>
      <c r="F15" s="5">
        <f t="shared" si="2"/>
        <v>6.2248712796190198</v>
      </c>
    </row>
    <row r="16" spans="1:11" x14ac:dyDescent="0.35">
      <c r="A16" t="s">
        <v>1</v>
      </c>
      <c r="B16" s="5">
        <v>2424.6177317500001</v>
      </c>
      <c r="C16" s="3">
        <v>670.04127686249899</v>
      </c>
      <c r="D16" s="5">
        <f t="shared" si="0"/>
        <v>-2.9901701453746803E-2</v>
      </c>
      <c r="E16" s="5">
        <f t="shared" si="1"/>
        <v>1.258217844674917</v>
      </c>
      <c r="F16" s="5">
        <f t="shared" si="2"/>
        <v>6.1415807161058513</v>
      </c>
    </row>
    <row r="17" spans="1:11" x14ac:dyDescent="0.35">
      <c r="A17" t="s">
        <v>47</v>
      </c>
      <c r="B17" s="5">
        <v>2496.1717386250002</v>
      </c>
      <c r="C17" s="3">
        <v>651.79687297500004</v>
      </c>
      <c r="D17" s="5">
        <f t="shared" si="0"/>
        <v>0.12729788334265887</v>
      </c>
      <c r="E17" s="5">
        <f t="shared" si="1"/>
        <v>0.90379655957692207</v>
      </c>
      <c r="F17" s="5">
        <f t="shared" si="2"/>
        <v>5.1554722145979044</v>
      </c>
    </row>
    <row r="18" spans="1:11" x14ac:dyDescent="0.35">
      <c r="A18" t="s">
        <v>37</v>
      </c>
      <c r="B18" s="5">
        <v>2833.2082802499999</v>
      </c>
      <c r="C18" s="3">
        <v>610.29268668750001</v>
      </c>
      <c r="D18" s="5">
        <f t="shared" si="0"/>
        <v>0.86774564746608973</v>
      </c>
      <c r="E18" s="5">
        <f t="shared" si="1"/>
        <v>9.7523735774682013E-2</v>
      </c>
      <c r="F18" s="5">
        <f t="shared" si="2"/>
        <v>4.8263469162038586</v>
      </c>
    </row>
    <row r="19" spans="1:11" x14ac:dyDescent="0.35">
      <c r="A19" t="s">
        <v>43</v>
      </c>
      <c r="B19" s="5">
        <v>2774.1811859999998</v>
      </c>
      <c r="C19" s="3">
        <v>608.91766431250005</v>
      </c>
      <c r="D19" s="5">
        <f t="shared" si="0"/>
        <v>0.73806688993615643</v>
      </c>
      <c r="E19" s="5">
        <f t="shared" si="1"/>
        <v>7.0812136963832123E-2</v>
      </c>
      <c r="F19" s="5">
        <f t="shared" si="2"/>
        <v>4.0443951344999434</v>
      </c>
    </row>
    <row r="20" spans="1:11" x14ac:dyDescent="0.35">
      <c r="A20" t="s">
        <v>32</v>
      </c>
      <c r="B20" s="5">
        <v>2968.921529875</v>
      </c>
      <c r="C20" s="3">
        <v>582.54040797499999</v>
      </c>
      <c r="D20" s="5">
        <f t="shared" si="0"/>
        <v>1.1658989923890386</v>
      </c>
      <c r="E20" s="5">
        <f t="shared" si="1"/>
        <v>-0.44160038942743557</v>
      </c>
      <c r="F20" s="5">
        <f t="shared" si="2"/>
        <v>3.6214930148080153</v>
      </c>
    </row>
    <row r="21" spans="1:11" x14ac:dyDescent="0.35">
      <c r="A21" t="s">
        <v>18</v>
      </c>
      <c r="B21" s="5">
        <v>2573.8516152500001</v>
      </c>
      <c r="C21" s="3">
        <v>622.93991922499902</v>
      </c>
      <c r="D21" s="5">
        <f t="shared" si="0"/>
        <v>0.29795561287859101</v>
      </c>
      <c r="E21" s="5">
        <f t="shared" si="1"/>
        <v>0.34321268437030833</v>
      </c>
      <c r="F21" s="5">
        <f t="shared" si="2"/>
        <v>3.2058414862444966</v>
      </c>
    </row>
    <row r="22" spans="1:11" x14ac:dyDescent="0.35">
      <c r="A22" t="s">
        <v>39</v>
      </c>
      <c r="B22" s="5">
        <v>2743.2114496250001</v>
      </c>
      <c r="C22" s="3">
        <v>597.64408975000003</v>
      </c>
      <c r="D22" s="5">
        <f t="shared" si="0"/>
        <v>0.67002835635817104</v>
      </c>
      <c r="E22" s="5">
        <f t="shared" si="1"/>
        <v>-0.14819171806631773</v>
      </c>
      <c r="F22" s="5">
        <f t="shared" si="2"/>
        <v>2.6091831914592665</v>
      </c>
    </row>
    <row r="23" spans="1:11" x14ac:dyDescent="0.35">
      <c r="A23" t="s">
        <v>50</v>
      </c>
      <c r="B23" s="5">
        <v>2757.85974975</v>
      </c>
      <c r="C23" s="3">
        <v>589.988587575</v>
      </c>
      <c r="D23" s="5">
        <f t="shared" si="0"/>
        <v>0.70220973652386587</v>
      </c>
      <c r="E23" s="5">
        <f t="shared" si="1"/>
        <v>-0.29690980914043286</v>
      </c>
      <c r="F23" s="5">
        <f t="shared" si="2"/>
        <v>2.0264996369171651</v>
      </c>
      <c r="K23" s="1"/>
    </row>
    <row r="24" spans="1:11" x14ac:dyDescent="0.35">
      <c r="A24" t="s">
        <v>21</v>
      </c>
      <c r="B24" s="5">
        <v>2371.7814948750001</v>
      </c>
      <c r="C24" s="3">
        <v>627.57643782499997</v>
      </c>
      <c r="D24" s="5">
        <f t="shared" si="0"/>
        <v>-0.14597954058111032</v>
      </c>
      <c r="E24" s="5">
        <f t="shared" si="1"/>
        <v>0.43328309120443181</v>
      </c>
      <c r="F24" s="5">
        <f t="shared" si="2"/>
        <v>1.4365177531166073</v>
      </c>
    </row>
    <row r="25" spans="1:11" x14ac:dyDescent="0.35">
      <c r="A25" t="s">
        <v>45</v>
      </c>
      <c r="B25" s="5">
        <v>2276.6824354999999</v>
      </c>
      <c r="C25" s="3">
        <v>637.89689251250002</v>
      </c>
      <c r="D25" s="5">
        <f t="shared" si="0"/>
        <v>-0.35490610250509258</v>
      </c>
      <c r="E25" s="5">
        <f t="shared" si="1"/>
        <v>0.63377135246495497</v>
      </c>
      <c r="F25" s="5">
        <f t="shared" si="2"/>
        <v>1.3943262497993119</v>
      </c>
    </row>
    <row r="26" spans="1:11" x14ac:dyDescent="0.35">
      <c r="A26" t="s">
        <v>48</v>
      </c>
      <c r="B26" s="5">
        <v>2517.1403582500002</v>
      </c>
      <c r="C26" s="3">
        <v>604.32365663749999</v>
      </c>
      <c r="D26" s="5">
        <f t="shared" si="0"/>
        <v>0.1733646019341431</v>
      </c>
      <c r="E26" s="5">
        <f t="shared" si="1"/>
        <v>-1.8432439837014921E-2</v>
      </c>
      <c r="F26" s="5">
        <f t="shared" si="2"/>
        <v>0.77466081048564084</v>
      </c>
    </row>
    <row r="27" spans="1:11" x14ac:dyDescent="0.35">
      <c r="A27" t="s">
        <v>9</v>
      </c>
      <c r="B27" s="5">
        <v>2308.261544125</v>
      </c>
      <c r="C27" s="3">
        <v>619.54163467499995</v>
      </c>
      <c r="D27" s="5">
        <f t="shared" si="0"/>
        <v>-0.28552881699873706</v>
      </c>
      <c r="E27" s="5">
        <f t="shared" si="1"/>
        <v>0.27719658514524131</v>
      </c>
      <c r="F27" s="5">
        <f t="shared" si="2"/>
        <v>-4.1661159267478709E-2</v>
      </c>
      <c r="K27" s="1"/>
    </row>
    <row r="28" spans="1:11" x14ac:dyDescent="0.35">
      <c r="A28" t="s">
        <v>2</v>
      </c>
      <c r="B28" s="5">
        <v>2687.3050088750001</v>
      </c>
      <c r="C28" s="3">
        <v>572.32531816250105</v>
      </c>
      <c r="D28" s="5">
        <f t="shared" si="0"/>
        <v>0.54720547533212738</v>
      </c>
      <c r="E28" s="5">
        <f t="shared" si="1"/>
        <v>-0.64004180089048912</v>
      </c>
      <c r="F28" s="5">
        <f t="shared" si="2"/>
        <v>-0.46418162779180872</v>
      </c>
    </row>
    <row r="29" spans="1:11" x14ac:dyDescent="0.35">
      <c r="A29" t="s">
        <v>10</v>
      </c>
      <c r="B29" s="5">
        <v>2433.7678567500002</v>
      </c>
      <c r="C29" s="3">
        <v>586.61218858749896</v>
      </c>
      <c r="D29" s="5">
        <f t="shared" si="0"/>
        <v>-9.7994610111115377E-3</v>
      </c>
      <c r="E29" s="5">
        <f t="shared" si="1"/>
        <v>-0.36250075283652378</v>
      </c>
      <c r="F29" s="5">
        <f t="shared" si="2"/>
        <v>-1.8615010692381766</v>
      </c>
    </row>
    <row r="30" spans="1:11" x14ac:dyDescent="0.35">
      <c r="A30" t="s">
        <v>23</v>
      </c>
      <c r="B30" s="5">
        <v>2385.1044837499999</v>
      </c>
      <c r="C30" s="3">
        <v>587.88895882500003</v>
      </c>
      <c r="D30" s="5">
        <f t="shared" si="0"/>
        <v>-0.11670978461823593</v>
      </c>
      <c r="E30" s="5">
        <f t="shared" si="1"/>
        <v>-0.33769782964208256</v>
      </c>
      <c r="F30" s="5">
        <f t="shared" si="2"/>
        <v>-2.2720380713015924</v>
      </c>
    </row>
    <row r="31" spans="1:11" x14ac:dyDescent="0.35">
      <c r="A31" t="s">
        <v>4</v>
      </c>
      <c r="B31" s="5">
        <v>2307.919694875</v>
      </c>
      <c r="C31" s="3">
        <v>592.26160853750002</v>
      </c>
      <c r="D31" s="5">
        <f t="shared" si="0"/>
        <v>-0.28627983797589684</v>
      </c>
      <c r="E31" s="5">
        <f t="shared" si="1"/>
        <v>-0.25275341929335532</v>
      </c>
      <c r="F31" s="5">
        <f t="shared" si="2"/>
        <v>-2.6951662863462609</v>
      </c>
    </row>
    <row r="32" spans="1:11" x14ac:dyDescent="0.35">
      <c r="A32" t="s">
        <v>20</v>
      </c>
      <c r="B32" s="5">
        <v>2425.5204193750001</v>
      </c>
      <c r="C32" s="3">
        <v>577.03386465000006</v>
      </c>
      <c r="D32" s="5">
        <f t="shared" si="0"/>
        <v>-2.7918554372986584E-2</v>
      </c>
      <c r="E32" s="5">
        <f t="shared" si="1"/>
        <v>-0.54857215861916697</v>
      </c>
      <c r="F32" s="5">
        <f t="shared" si="2"/>
        <v>-2.8824535649607674</v>
      </c>
    </row>
    <row r="33" spans="1:11" x14ac:dyDescent="0.35">
      <c r="A33" t="s">
        <v>41</v>
      </c>
      <c r="B33" s="5">
        <v>2057.3765022500002</v>
      </c>
      <c r="C33" s="3">
        <v>616.99301984999897</v>
      </c>
      <c r="D33" s="5">
        <f t="shared" si="0"/>
        <v>-0.83670723644456979</v>
      </c>
      <c r="E33" s="5">
        <f t="shared" si="1"/>
        <v>0.22768642591687768</v>
      </c>
      <c r="F33" s="5">
        <f t="shared" si="2"/>
        <v>-3.0451040526384601</v>
      </c>
    </row>
    <row r="34" spans="1:11" x14ac:dyDescent="0.35">
      <c r="A34" t="s">
        <v>6</v>
      </c>
      <c r="B34" s="5">
        <v>2244.8397796250001</v>
      </c>
      <c r="C34" s="3">
        <v>590.55136512499996</v>
      </c>
      <c r="D34" s="5">
        <f t="shared" ref="D34:D51" si="3">STANDARDIZE(B34,B$52,B$53)</f>
        <v>-0.42486238449373531</v>
      </c>
      <c r="E34" s="5">
        <f t="shared" ref="E34:E51" si="4">STANDARDIZE(C34,C$52,C$53)</f>
        <v>-0.28597712294661548</v>
      </c>
      <c r="F34" s="5">
        <f t="shared" ref="F34:F65" si="5">(5*D34)+(5*E34)</f>
        <v>-3.554197537201754</v>
      </c>
      <c r="K34" s="1"/>
    </row>
    <row r="35" spans="1:11" x14ac:dyDescent="0.35">
      <c r="A35" t="s">
        <v>17</v>
      </c>
      <c r="B35" s="5">
        <v>2277.3470042499998</v>
      </c>
      <c r="C35" s="3">
        <v>583.06885626249903</v>
      </c>
      <c r="D35" s="5">
        <f t="shared" si="3"/>
        <v>-0.35344608739019961</v>
      </c>
      <c r="E35" s="5">
        <f t="shared" si="4"/>
        <v>-0.43133459382686928</v>
      </c>
      <c r="F35" s="5">
        <f t="shared" si="5"/>
        <v>-3.9239034060853446</v>
      </c>
    </row>
    <row r="36" spans="1:11" x14ac:dyDescent="0.35">
      <c r="A36" t="s">
        <v>16</v>
      </c>
      <c r="B36" s="5">
        <v>2619.1671811249998</v>
      </c>
      <c r="C36" s="3">
        <v>544.26518926250003</v>
      </c>
      <c r="D36" s="5">
        <f t="shared" si="3"/>
        <v>0.3975110179701401</v>
      </c>
      <c r="E36" s="5">
        <f t="shared" si="4"/>
        <v>-1.1851463165588869</v>
      </c>
      <c r="F36" s="5">
        <f t="shared" si="5"/>
        <v>-3.9381764929437342</v>
      </c>
    </row>
    <row r="37" spans="1:11" x14ac:dyDescent="0.35">
      <c r="A37" t="s">
        <v>14</v>
      </c>
      <c r="B37" s="5">
        <v>2202.7861726249998</v>
      </c>
      <c r="C37" s="3">
        <v>580.60562197499905</v>
      </c>
      <c r="D37" s="5">
        <f t="shared" si="3"/>
        <v>-0.51725147419404927</v>
      </c>
      <c r="E37" s="5">
        <f t="shared" si="4"/>
        <v>-0.47918612501728425</v>
      </c>
      <c r="F37" s="5">
        <f t="shared" si="5"/>
        <v>-4.982187996056668</v>
      </c>
    </row>
    <row r="38" spans="1:11" x14ac:dyDescent="0.35">
      <c r="A38" t="s">
        <v>13</v>
      </c>
      <c r="B38" s="5">
        <v>2251.3187321250002</v>
      </c>
      <c r="C38" s="3">
        <v>569.56268565000005</v>
      </c>
      <c r="D38" s="5">
        <f t="shared" si="3"/>
        <v>-0.41062853949474204</v>
      </c>
      <c r="E38" s="5">
        <f t="shared" si="4"/>
        <v>-0.69370953217794495</v>
      </c>
      <c r="F38" s="5">
        <f t="shared" si="5"/>
        <v>-5.5216903583634345</v>
      </c>
    </row>
    <row r="39" spans="1:11" x14ac:dyDescent="0.35">
      <c r="A39" t="s">
        <v>34</v>
      </c>
      <c r="B39" s="5">
        <v>2184.1999622500002</v>
      </c>
      <c r="C39" s="3">
        <v>575.37702705000004</v>
      </c>
      <c r="D39" s="5">
        <f t="shared" si="3"/>
        <v>-0.55808419176628343</v>
      </c>
      <c r="E39" s="5">
        <f t="shared" si="4"/>
        <v>-0.58075838487307296</v>
      </c>
      <c r="F39" s="5">
        <f t="shared" si="5"/>
        <v>-5.6942128831967818</v>
      </c>
    </row>
    <row r="40" spans="1:11" x14ac:dyDescent="0.35">
      <c r="A40" t="s">
        <v>44</v>
      </c>
      <c r="B40" s="5">
        <v>2243.6086867499998</v>
      </c>
      <c r="C40" s="3">
        <v>568.61828518749996</v>
      </c>
      <c r="D40" s="5">
        <f t="shared" si="3"/>
        <v>-0.42756701694197735</v>
      </c>
      <c r="E40" s="5">
        <f t="shared" si="4"/>
        <v>-0.71205574001407856</v>
      </c>
      <c r="F40" s="5">
        <f t="shared" si="5"/>
        <v>-5.6981137847802792</v>
      </c>
    </row>
    <row r="41" spans="1:11" x14ac:dyDescent="0.35">
      <c r="A41" t="s">
        <v>30</v>
      </c>
      <c r="B41" s="5">
        <v>1846.304465875</v>
      </c>
      <c r="C41" s="3">
        <v>597.03829552499997</v>
      </c>
      <c r="D41" s="5">
        <f t="shared" si="3"/>
        <v>-1.3004190246361909</v>
      </c>
      <c r="E41" s="5">
        <f t="shared" si="4"/>
        <v>-0.15996005914522712</v>
      </c>
      <c r="F41" s="5">
        <f t="shared" si="5"/>
        <v>-7.3018954189070895</v>
      </c>
    </row>
    <row r="42" spans="1:11" x14ac:dyDescent="0.35">
      <c r="A42" t="s">
        <v>29</v>
      </c>
      <c r="B42" s="5">
        <v>1869.8342421249999</v>
      </c>
      <c r="C42" s="3">
        <v>583.23422406249904</v>
      </c>
      <c r="D42" s="5">
        <f t="shared" si="3"/>
        <v>-1.2487256084545648</v>
      </c>
      <c r="E42" s="5">
        <f t="shared" si="4"/>
        <v>-0.428122109135605</v>
      </c>
      <c r="F42" s="5">
        <f t="shared" si="5"/>
        <v>-8.3842385879508505</v>
      </c>
    </row>
    <row r="43" spans="1:11" x14ac:dyDescent="0.35">
      <c r="A43" t="s">
        <v>40</v>
      </c>
      <c r="B43" s="5">
        <v>1723.0489885</v>
      </c>
      <c r="C43" s="3">
        <v>555.03890341249905</v>
      </c>
      <c r="D43" s="5">
        <f t="shared" si="3"/>
        <v>-1.5712034392823306</v>
      </c>
      <c r="E43" s="5">
        <f t="shared" si="4"/>
        <v>-0.97585290045897843</v>
      </c>
      <c r="F43" s="5">
        <f t="shared" si="5"/>
        <v>-12.735281698706544</v>
      </c>
    </row>
    <row r="44" spans="1:11" x14ac:dyDescent="0.35">
      <c r="A44" t="s">
        <v>42</v>
      </c>
      <c r="B44" s="5">
        <v>2080.635042375</v>
      </c>
      <c r="C44" s="3">
        <v>514.40613732499901</v>
      </c>
      <c r="D44" s="5">
        <f t="shared" si="3"/>
        <v>-0.78560970871271685</v>
      </c>
      <c r="E44" s="5">
        <f t="shared" si="4"/>
        <v>-1.7651972529859266</v>
      </c>
      <c r="F44" s="5">
        <f t="shared" si="5"/>
        <v>-12.754034808493216</v>
      </c>
    </row>
    <row r="45" spans="1:11" x14ac:dyDescent="0.35">
      <c r="A45" t="s">
        <v>7</v>
      </c>
      <c r="B45" s="5">
        <v>1934.6585452500001</v>
      </c>
      <c r="C45" s="3">
        <v>525.61085446250001</v>
      </c>
      <c r="D45" s="5">
        <f t="shared" si="3"/>
        <v>-1.1063107531443903</v>
      </c>
      <c r="E45" s="5">
        <f t="shared" si="4"/>
        <v>-1.5475310430335318</v>
      </c>
      <c r="F45" s="5">
        <f t="shared" si="5"/>
        <v>-13.26920898088961</v>
      </c>
    </row>
    <row r="46" spans="1:11" x14ac:dyDescent="0.35">
      <c r="A46" t="s">
        <v>28</v>
      </c>
      <c r="B46" s="5">
        <v>1840.0429548750001</v>
      </c>
      <c r="C46" s="3">
        <v>534.63469593750006</v>
      </c>
      <c r="D46" s="5">
        <f t="shared" si="3"/>
        <v>-1.3141751645420612</v>
      </c>
      <c r="E46" s="5">
        <f t="shared" si="4"/>
        <v>-1.3722311805764453</v>
      </c>
      <c r="F46" s="5">
        <f t="shared" si="5"/>
        <v>-13.432031725592534</v>
      </c>
    </row>
    <row r="47" spans="1:11" x14ac:dyDescent="0.35">
      <c r="A47" t="s">
        <v>27</v>
      </c>
      <c r="B47" s="5">
        <v>1771.5793866250001</v>
      </c>
      <c r="C47" s="3">
        <v>542.32364002499901</v>
      </c>
      <c r="D47" s="5">
        <f t="shared" si="3"/>
        <v>-1.4645852529859078</v>
      </c>
      <c r="E47" s="5">
        <f t="shared" si="4"/>
        <v>-1.2228634368374864</v>
      </c>
      <c r="F47" s="5">
        <f t="shared" si="5"/>
        <v>-13.43724344911697</v>
      </c>
    </row>
    <row r="48" spans="1:11" x14ac:dyDescent="0.35">
      <c r="A48" t="s">
        <v>38</v>
      </c>
      <c r="B48" s="5">
        <v>1667.0885641249999</v>
      </c>
      <c r="C48" s="3">
        <v>548.79484846249898</v>
      </c>
      <c r="D48" s="5">
        <f t="shared" si="3"/>
        <v>-1.6941449188859583</v>
      </c>
      <c r="E48" s="5">
        <f t="shared" si="4"/>
        <v>-1.0971517926150487</v>
      </c>
      <c r="F48" s="5">
        <f t="shared" si="5"/>
        <v>-13.956483557505035</v>
      </c>
    </row>
    <row r="49" spans="1:11" x14ac:dyDescent="0.35">
      <c r="A49" t="s">
        <v>24</v>
      </c>
      <c r="B49" s="5">
        <v>1724.8218292500001</v>
      </c>
      <c r="C49" s="3">
        <v>534.90069595</v>
      </c>
      <c r="D49" s="5">
        <f t="shared" si="3"/>
        <v>-1.567308621340171</v>
      </c>
      <c r="E49" s="5">
        <f t="shared" si="4"/>
        <v>-1.367063784214928</v>
      </c>
      <c r="F49" s="5">
        <f t="shared" si="5"/>
        <v>-14.671862027775495</v>
      </c>
    </row>
    <row r="50" spans="1:11" x14ac:dyDescent="0.35">
      <c r="A50" t="s">
        <v>5</v>
      </c>
      <c r="B50" s="5">
        <v>1681.6979007499899</v>
      </c>
      <c r="C50" s="3">
        <v>533.58395131249995</v>
      </c>
      <c r="D50" s="5">
        <f t="shared" si="3"/>
        <v>-1.6620491390421921</v>
      </c>
      <c r="E50" s="5">
        <f t="shared" si="4"/>
        <v>-1.3926432621439622</v>
      </c>
      <c r="F50" s="5">
        <f t="shared" si="5"/>
        <v>-15.273462005930771</v>
      </c>
    </row>
    <row r="51" spans="1:11" x14ac:dyDescent="0.35">
      <c r="A51" t="s">
        <v>49</v>
      </c>
      <c r="B51" s="5">
        <v>1534.6753210500001</v>
      </c>
      <c r="C51" s="3">
        <v>541.68803393749999</v>
      </c>
      <c r="D51" s="5">
        <f t="shared" si="3"/>
        <v>-1.9850483601048186</v>
      </c>
      <c r="E51" s="5">
        <f t="shared" si="4"/>
        <v>-1.235210912136576</v>
      </c>
      <c r="F51" s="5">
        <f t="shared" si="5"/>
        <v>-16.101296361206973</v>
      </c>
    </row>
    <row r="52" spans="1:11" x14ac:dyDescent="0.35">
      <c r="A52" s="2" t="s">
        <v>51</v>
      </c>
      <c r="B52" s="3">
        <f>AVERAGE(B2:B51)</f>
        <v>2438.2283691709999</v>
      </c>
      <c r="C52" s="3">
        <f>AVERAGE(C2:C51)</f>
        <v>605.27249603049961</v>
      </c>
      <c r="D52" s="5"/>
      <c r="E52" s="5"/>
      <c r="F52" s="5"/>
      <c r="K52" s="2"/>
    </row>
    <row r="53" spans="1:11" x14ac:dyDescent="0.35">
      <c r="A53" s="2" t="s">
        <v>52</v>
      </c>
      <c r="B53" s="3">
        <f>STDEV(B2:B51)</f>
        <v>455.17936302231379</v>
      </c>
      <c r="C53" s="3">
        <f>STDEV(C2:C51)</f>
        <v>51.476603281471938</v>
      </c>
      <c r="D53" s="5"/>
      <c r="E53" s="5"/>
      <c r="F53" s="5"/>
      <c r="K53" s="2"/>
    </row>
  </sheetData>
  <sortState xmlns:xlrd2="http://schemas.microsoft.com/office/spreadsheetml/2017/richdata2" ref="A2:F51">
    <sortCondition descending="1" ref="F2:F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Ifie</dc:creator>
  <cp:lastModifiedBy>Mahama, Anthony A [AGRON]</cp:lastModifiedBy>
  <dcterms:created xsi:type="dcterms:W3CDTF">2020-08-26T22:29:17Z</dcterms:created>
  <dcterms:modified xsi:type="dcterms:W3CDTF">2021-01-11T18:43:59Z</dcterms:modified>
</cp:coreProperties>
</file>